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G:\Drives compartilhados\Prefeitura PVC\Setor de Licitações\ARQUIVOS DE LICITAÇÃO\Licitações 2021\TMP - Tomada de Preço\02.2021 - Pavimentação Roncador\Anexos ao Edital TMP 02.2021\"/>
    </mc:Choice>
  </mc:AlternateContent>
  <xr:revisionPtr revIDLastSave="0" documentId="13_ncr:1_{A17701F2-2821-4CC7-877C-911BEA7C425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1" i="1" l="1"/>
  <c r="H101" i="1"/>
  <c r="J100" i="1"/>
  <c r="H100" i="1"/>
  <c r="J99" i="1"/>
  <c r="H99" i="1"/>
  <c r="J98" i="1"/>
  <c r="H98" i="1"/>
  <c r="J97" i="1"/>
  <c r="H97" i="1"/>
  <c r="J96" i="1"/>
  <c r="H96" i="1"/>
  <c r="J95" i="1"/>
  <c r="H95" i="1"/>
  <c r="J94" i="1"/>
  <c r="H94" i="1"/>
  <c r="J93" i="1"/>
  <c r="H93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J73" i="1"/>
  <c r="H73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4" i="1"/>
  <c r="J23" i="1"/>
  <c r="H23" i="1"/>
  <c r="J22" i="1"/>
  <c r="H22" i="1"/>
  <c r="J21" i="1"/>
  <c r="H21" i="1"/>
  <c r="J20" i="1"/>
  <c r="J19" i="1"/>
  <c r="H19" i="1"/>
  <c r="J16" i="1"/>
  <c r="H16" i="1"/>
  <c r="J15" i="1"/>
  <c r="H15" i="1"/>
  <c r="J14" i="1"/>
  <c r="H14" i="1"/>
  <c r="J13" i="1"/>
  <c r="H13" i="1"/>
  <c r="J12" i="1"/>
  <c r="J11" i="1"/>
  <c r="J18" i="1" l="1"/>
  <c r="J92" i="1"/>
  <c r="J82" i="1"/>
  <c r="J72" i="1"/>
  <c r="J62" i="1"/>
  <c r="J53" i="1"/>
  <c r="J44" i="1"/>
  <c r="J35" i="1"/>
  <c r="J26" i="1"/>
  <c r="J10" i="1"/>
  <c r="J105" i="1" l="1"/>
</calcChain>
</file>

<file path=xl/sharedStrings.xml><?xml version="1.0" encoding="utf-8"?>
<sst xmlns="http://schemas.openxmlformats.org/spreadsheetml/2006/main" count="266" uniqueCount="137">
  <si>
    <t>Obra: Calçamento Roncador</t>
  </si>
  <si>
    <t>Sinap</t>
  </si>
  <si>
    <t xml:space="preserve">Área : </t>
  </si>
  <si>
    <t>m²</t>
  </si>
  <si>
    <t>BDI</t>
  </si>
  <si>
    <t>ITENS</t>
  </si>
  <si>
    <t>DISCRIMINAÇÃO</t>
  </si>
  <si>
    <t>UNID</t>
  </si>
  <si>
    <t>QUANTIDADE</t>
  </si>
  <si>
    <t>Unit. Mão de Obra c/ BDI</t>
  </si>
  <si>
    <t>Unit. Material c/ BDI</t>
  </si>
  <si>
    <t>Valor Unitário Total com BDI</t>
  </si>
  <si>
    <t>Valor Total com BDI</t>
  </si>
  <si>
    <t>SERVIÇOS PRELIMINARES REDE PLUVIAL - Trecho 01</t>
  </si>
  <si>
    <t>1.1</t>
  </si>
  <si>
    <t xml:space="preserve">ESCAVAÇÃO MECÂNIZADA DE VALA COM PROFUNDIDADE ATÉ 1,5M, LARG. 0,8 A 1,5M, EM SOLO DE 1º CATEGORIA EM LOCAIS DE BAIXO NÍVEL DE INTERFERÊNCIA </t>
  </si>
  <si>
    <t>m³</t>
  </si>
  <si>
    <t>1.2</t>
  </si>
  <si>
    <t>CAIXA PARA BOCA DE LOBO  EM ALVENARIA COM TIJOLOS MACIÇO</t>
  </si>
  <si>
    <t>un.</t>
  </si>
  <si>
    <t>1.3</t>
  </si>
  <si>
    <t>TUBO DE CONCRETO PARA REDES COLETORAS DE ÁGUAS PLUVIAIS, DIÂMETRO DE 1000mm</t>
  </si>
  <si>
    <t>m</t>
  </si>
  <si>
    <t>1.4</t>
  </si>
  <si>
    <t>TUBO DE CONCRETO PARA REDES COLETORAS DE ÁGUAS PLUVIAIS, DIÂMETRO DE 500mm</t>
  </si>
  <si>
    <t>1.5</t>
  </si>
  <si>
    <t>Composição 04</t>
  </si>
  <si>
    <t>PLACA DE OBRA</t>
  </si>
  <si>
    <t>1.6</t>
  </si>
  <si>
    <t>TUBO DE CONCRETO PARA REDES COLETORAS DE ÁGUAS PLUVIAIS, DIÂMETRO DE 800mm</t>
  </si>
  <si>
    <t>SERVIÇOS PRELIMINARES REDE PLUVIAL - Trecho 02</t>
  </si>
  <si>
    <t>2.1</t>
  </si>
  <si>
    <t>2.2</t>
  </si>
  <si>
    <t>2.3</t>
  </si>
  <si>
    <t>2.4</t>
  </si>
  <si>
    <t>2.5</t>
  </si>
  <si>
    <t>2.6</t>
  </si>
  <si>
    <t>REATERRO MECANIZADO DE VALA COM RETROESCAVADEIRA, LARGURA DE 0,8 A 1,5 M, PROFUNDIDADE ATÉ 1,5 M, COM SOLO DE 1ª CATEGORIA EM LOCAIS COM BAIXO NÍVEL DE INTERFERÊNCIA</t>
  </si>
  <si>
    <t>PAVIMENTAÇÃO COM PEDRAS IRREGULARES - Trecho 01</t>
  </si>
  <si>
    <t>3.1</t>
  </si>
  <si>
    <t>LOCAÇÃO DE PAVIMENTAÇÃO</t>
  </si>
  <si>
    <t>3.2</t>
  </si>
  <si>
    <t xml:space="preserve">REGULARIZAÇÃO E COMPACTAÇÃO DO SUBLEITO  </t>
  </si>
  <si>
    <t>3.3</t>
  </si>
  <si>
    <t>MEIO-FIO E SARJETA CONJUGADOS DE CONCRETO, MOLDADA IN LOCO</t>
  </si>
  <si>
    <t>3.4</t>
  </si>
  <si>
    <t>TRANSPORTE COM CAMINHÃO BASCULANTE DA PEDRA, DMT 55KM</t>
  </si>
  <si>
    <t>m³xkm</t>
  </si>
  <si>
    <t>3.5</t>
  </si>
  <si>
    <t>Composição 01</t>
  </si>
  <si>
    <t>PAVIMENTAÇÃO COM PEDRA IRREGULAR</t>
  </si>
  <si>
    <t>3.6</t>
  </si>
  <si>
    <t>TRANSPORTE COM CAMINHÃO BASCULANTE DO PÓ, DMT 55KM</t>
  </si>
  <si>
    <t>3.7</t>
  </si>
  <si>
    <t>TRANSPORTE COM CAMINHÃO BASCULANTE DO ARGILA, DMT 8 KM</t>
  </si>
  <si>
    <t>PAVIMENTAÇÃO COM PEDRAS IRREGULARES - Trecho 02</t>
  </si>
  <si>
    <t>4.1</t>
  </si>
  <si>
    <t>4.2</t>
  </si>
  <si>
    <t>4.3</t>
  </si>
  <si>
    <t>4.4</t>
  </si>
  <si>
    <t>4.5</t>
  </si>
  <si>
    <t>4.6</t>
  </si>
  <si>
    <t>4.7</t>
  </si>
  <si>
    <t>PAVIMENTAÇÃO COM PEDRAS IRREGULARES - Trecho 03</t>
  </si>
  <si>
    <t>5.1</t>
  </si>
  <si>
    <t>5.2</t>
  </si>
  <si>
    <t>5.3</t>
  </si>
  <si>
    <t>5.4</t>
  </si>
  <si>
    <t>5.5</t>
  </si>
  <si>
    <t>5.6</t>
  </si>
  <si>
    <t>5.7</t>
  </si>
  <si>
    <t>PAVIMENTAÇÃO COM PEDRAS IRREGULARES - Trecho 04</t>
  </si>
  <si>
    <t>6.1</t>
  </si>
  <si>
    <t>6.2</t>
  </si>
  <si>
    <t>6.3</t>
  </si>
  <si>
    <t>6.4</t>
  </si>
  <si>
    <t>6.5</t>
  </si>
  <si>
    <t>6.6</t>
  </si>
  <si>
    <t>6.7</t>
  </si>
  <si>
    <t>PASSEIO PUBLICO/SINALIZAÇÃO - Trecho 01</t>
  </si>
  <si>
    <t>7.1</t>
  </si>
  <si>
    <t>LIMPEZA MECANIZADA DE CAMADA VEGETAL</t>
  </si>
  <si>
    <t>7.2</t>
  </si>
  <si>
    <t>ATERRO MECANIZADO</t>
  </si>
  <si>
    <t>7.3</t>
  </si>
  <si>
    <t>REGULARIZAÇÃO E COMPACTAÇÃO</t>
  </si>
  <si>
    <t>7.4</t>
  </si>
  <si>
    <t>LASTRO COM MATERIAL GRANULAR,</t>
  </si>
  <si>
    <t>7.5</t>
  </si>
  <si>
    <t>Composição 02</t>
  </si>
  <si>
    <t>PISO DE CONCRETO</t>
  </si>
  <si>
    <t>7.6</t>
  </si>
  <si>
    <t>Composição 03</t>
  </si>
  <si>
    <t>Piso Tátil</t>
  </si>
  <si>
    <t>7.7</t>
  </si>
  <si>
    <t>TRANSPORTE COM CAMINHÃO BASCULANTE DA BRITA, DMT 55KM</t>
  </si>
  <si>
    <t>7.8</t>
  </si>
  <si>
    <t>TRANSPORTE COM CAMINHÃO CONCRETO, DMT 55KM</t>
  </si>
  <si>
    <t>PASSEIO PUBLICO/SINALIZAÇÃO - Trecho 02</t>
  </si>
  <si>
    <t>8.1</t>
  </si>
  <si>
    <t>8.2</t>
  </si>
  <si>
    <t>8.3</t>
  </si>
  <si>
    <t>8.4</t>
  </si>
  <si>
    <t>8.5</t>
  </si>
  <si>
    <t>8.6</t>
  </si>
  <si>
    <t>8.7</t>
  </si>
  <si>
    <t>8.8</t>
  </si>
  <si>
    <t>PASSEIO PUBLICO/SINALIZAÇÃO - Trecho 03</t>
  </si>
  <si>
    <t>9.1</t>
  </si>
  <si>
    <t>9.2</t>
  </si>
  <si>
    <t>9.3</t>
  </si>
  <si>
    <t>9.4</t>
  </si>
  <si>
    <t>9.5</t>
  </si>
  <si>
    <t>9.6</t>
  </si>
  <si>
    <t>9.7</t>
  </si>
  <si>
    <t>9.8</t>
  </si>
  <si>
    <t>PASSEIO PUBLICO/SINALIZAÇÃO - Trecho 04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</si>
  <si>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</si>
  <si>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</si>
  <si>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</si>
  <si>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</si>
  <si>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</si>
  <si>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</si>
  <si>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</si>
  <si>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</si>
  <si>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</si>
  <si>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PLACA DE SINALIZAÇÃO</t>
  </si>
  <si>
    <t>Total</t>
  </si>
  <si>
    <t>PROPOSTA</t>
  </si>
  <si>
    <t>IDENTIFICAÇÃO DA EMPRESA</t>
  </si>
  <si>
    <t>Identificação da Empresa</t>
  </si>
  <si>
    <r>
      <t>m</t>
    </r>
    <r>
      <rPr>
        <i/>
        <sz val="11"/>
        <rFont val="Calibri"/>
        <family val="2"/>
        <scheme val="minor"/>
      </rPr>
      <t>³</t>
    </r>
  </si>
  <si>
    <t>NOME/CPF</t>
  </si>
  <si>
    <t>CARIMBO DA EMPRESA</t>
  </si>
  <si>
    <t>Data: XX/XX/XXXX</t>
  </si>
  <si>
    <t>MÊS/ANO</t>
  </si>
  <si>
    <t>XX,XX%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</si>
</sst>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2" applyFont="1"/>
    <xf numFmtId="0" fontId="5" fillId="0" borderId="0" xfId="2" applyFont="1"/>
    <xf numFmtId="0" fontId="3" fillId="0" borderId="0" xfId="2" applyFont="1" applyAlignment="1">
      <alignment horizontal="center"/>
    </xf>
    <xf numFmtId="0" fontId="6" fillId="0" borderId="0" xfId="2" applyFont="1"/>
    <xf numFmtId="0" fontId="6" fillId="0" borderId="0" xfId="0" applyFont="1" applyAlignment="1">
      <alignment horizontal="right"/>
    </xf>
    <xf numFmtId="17" fontId="6" fillId="0" borderId="0" xfId="0" applyNumberFormat="1" applyFont="1" applyAlignment="1">
      <alignment horizontal="center"/>
    </xf>
    <xf numFmtId="2" fontId="3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2" applyFont="1" applyAlignment="1">
      <alignment horizontal="right"/>
    </xf>
    <xf numFmtId="10" fontId="3" fillId="0" borderId="1" xfId="2" applyNumberFormat="1" applyFont="1" applyBorder="1" applyAlignment="1">
      <alignment horizontal="center"/>
    </xf>
    <xf numFmtId="0" fontId="3" fillId="0" borderId="0" xfId="2" applyFont="1" applyAlignment="1">
      <alignment horizontal="right"/>
    </xf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justify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right"/>
    </xf>
    <xf numFmtId="43" fontId="6" fillId="0" borderId="6" xfId="1" applyFont="1" applyBorder="1"/>
    <xf numFmtId="43" fontId="6" fillId="0" borderId="7" xfId="1" applyFont="1" applyBorder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6" fillId="2" borderId="11" xfId="0" applyFont="1" applyFill="1" applyBorder="1"/>
    <xf numFmtId="0" fontId="7" fillId="2" borderId="11" xfId="0" applyFont="1" applyFill="1" applyBorder="1" applyAlignment="1">
      <alignment horizontal="center"/>
    </xf>
    <xf numFmtId="43" fontId="7" fillId="2" borderId="12" xfId="1" applyFont="1" applyFill="1" applyBorder="1"/>
    <xf numFmtId="43" fontId="7" fillId="2" borderId="13" xfId="1" applyFont="1" applyFill="1" applyBorder="1"/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43" fontId="7" fillId="0" borderId="12" xfId="1" applyFont="1" applyBorder="1"/>
    <xf numFmtId="43" fontId="7" fillId="0" borderId="13" xfId="1" applyFont="1" applyBorder="1"/>
    <xf numFmtId="0" fontId="6" fillId="0" borderId="14" xfId="0" applyFont="1" applyBorder="1" applyAlignment="1">
      <alignment horizontal="right" vertical="center"/>
    </xf>
    <xf numFmtId="0" fontId="6" fillId="0" borderId="10" xfId="0" applyFont="1" applyBorder="1"/>
    <xf numFmtId="0" fontId="6" fillId="0" borderId="11" xfId="0" applyFont="1" applyBorder="1"/>
    <xf numFmtId="0" fontId="7" fillId="0" borderId="12" xfId="0" applyFont="1" applyBorder="1" applyAlignment="1">
      <alignment horizontal="center" vertical="center"/>
    </xf>
    <xf numFmtId="43" fontId="7" fillId="0" borderId="12" xfId="1" applyFont="1" applyBorder="1" applyAlignment="1">
      <alignment vertical="center"/>
    </xf>
    <xf numFmtId="0" fontId="6" fillId="0" borderId="10" xfId="0" applyFont="1" applyBorder="1" applyAlignment="1">
      <alignment horizontal="left" vertical="justify"/>
    </xf>
    <xf numFmtId="0" fontId="6" fillId="0" borderId="11" xfId="0" applyFont="1" applyBorder="1" applyAlignment="1">
      <alignment horizontal="left" vertical="justify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vertical="top" wrapText="1"/>
    </xf>
    <xf numFmtId="0" fontId="7" fillId="2" borderId="12" xfId="0" applyFont="1" applyFill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vertical="top" wrapText="1"/>
    </xf>
    <xf numFmtId="0" fontId="3" fillId="2" borderId="15" xfId="0" applyFont="1" applyFill="1" applyBorder="1"/>
    <xf numFmtId="0" fontId="6" fillId="2" borderId="16" xfId="0" applyFont="1" applyFill="1" applyBorder="1"/>
    <xf numFmtId="0" fontId="6" fillId="0" borderId="17" xfId="0" applyFont="1" applyBorder="1" applyAlignment="1">
      <alignment horizontal="right" vertical="top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8" xfId="0" applyFont="1" applyBorder="1" applyAlignment="1">
      <alignment horizontal="right" vertical="top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right" vertical="center"/>
    </xf>
    <xf numFmtId="0" fontId="6" fillId="0" borderId="19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6" fillId="0" borderId="21" xfId="0" applyFont="1" applyBorder="1"/>
    <xf numFmtId="0" fontId="9" fillId="0" borderId="22" xfId="0" applyFont="1" applyBorder="1"/>
    <xf numFmtId="0" fontId="6" fillId="0" borderId="20" xfId="0" applyFont="1" applyBorder="1" applyAlignment="1">
      <alignment horizontal="center"/>
    </xf>
    <xf numFmtId="43" fontId="6" fillId="0" borderId="20" xfId="1" applyFont="1" applyBorder="1"/>
    <xf numFmtId="43" fontId="6" fillId="0" borderId="23" xfId="1" applyFont="1" applyBorder="1"/>
    <xf numFmtId="43" fontId="6" fillId="0" borderId="0" xfId="1" applyFont="1" applyBorder="1"/>
    <xf numFmtId="43" fontId="10" fillId="0" borderId="4" xfId="1" applyFont="1" applyBorder="1"/>
    <xf numFmtId="0" fontId="6" fillId="0" borderId="1" xfId="0" applyFont="1" applyBorder="1"/>
    <xf numFmtId="43" fontId="10" fillId="0" borderId="0" xfId="1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justify"/>
    </xf>
    <xf numFmtId="0" fontId="6" fillId="0" borderId="11" xfId="0" applyFont="1" applyBorder="1" applyAlignment="1">
      <alignment horizontal="left" vertical="justify"/>
    </xf>
    <xf numFmtId="0" fontId="6" fillId="0" borderId="10" xfId="0" applyFont="1" applyBorder="1" applyAlignment="1">
      <alignment horizontal="left" vertical="justify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</cellXfs>
  <cellStyles count="3">
    <cellStyle name="Normal" xfId="0" builtinId="0"/>
    <cellStyle name="Normal_ORÇAMENTO-HAB" xfId="2" xr:uid="{00DC33D8-F993-4B2E-9231-F01E9AC13ED1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1"/>
  <sheetViews>
    <sheetView tabSelected="1" workbookViewId="0">
      <selection activeCell="C5" sqref="C5"/>
    </sheetView>
  </sheetViews>
  <sheetFormatPr defaultRowHeight="15" x14ac:dyDescent="0.25"/>
  <cols>
    <col min="1" max="1" width="7.5703125" customWidth="1"/>
    <col min="2" max="2" width="12.85546875" customWidth="1"/>
    <col min="3" max="3" width="51.42578125" customWidth="1"/>
    <col min="4" max="4" width="9.140625" hidden="1" customWidth="1"/>
    <col min="5" max="5" width="7.85546875" customWidth="1"/>
    <col min="6" max="6" width="10.42578125" customWidth="1"/>
    <col min="8" max="8" width="10.28515625" customWidth="1"/>
    <col min="9" max="9" width="11.140625" customWidth="1"/>
    <col min="10" max="10" width="11.85546875" customWidth="1"/>
  </cols>
  <sheetData>
    <row r="1" spans="1:10" x14ac:dyDescent="0.25">
      <c r="C1" s="1" t="s">
        <v>130</v>
      </c>
      <c r="D1" t="s">
        <v>129</v>
      </c>
    </row>
    <row r="3" spans="1:10" x14ac:dyDescent="0.25">
      <c r="C3" s="1" t="s">
        <v>128</v>
      </c>
    </row>
    <row r="4" spans="1:10" x14ac:dyDescent="0.25">
      <c r="A4" s="2" t="s">
        <v>0</v>
      </c>
      <c r="B4" s="2"/>
      <c r="C4" s="3"/>
      <c r="D4" s="4"/>
      <c r="E4" s="5" t="s">
        <v>134</v>
      </c>
      <c r="F4" s="6"/>
      <c r="G4" s="6"/>
      <c r="H4" s="6"/>
      <c r="I4" s="7" t="s">
        <v>1</v>
      </c>
      <c r="J4" s="8" t="s">
        <v>135</v>
      </c>
    </row>
    <row r="5" spans="1:10" x14ac:dyDescent="0.25">
      <c r="A5" s="2" t="s">
        <v>2</v>
      </c>
      <c r="B5" s="9">
        <v>6924.71</v>
      </c>
      <c r="C5" s="2" t="s">
        <v>3</v>
      </c>
      <c r="D5" s="4"/>
      <c r="E5" s="5"/>
      <c r="F5" s="10"/>
      <c r="G5" s="10"/>
      <c r="H5" s="10"/>
      <c r="I5" s="11" t="s">
        <v>4</v>
      </c>
      <c r="J5" s="12" t="s">
        <v>136</v>
      </c>
    </row>
    <row r="6" spans="1:10" x14ac:dyDescent="0.25">
      <c r="A6" s="2"/>
      <c r="B6" s="2"/>
      <c r="C6" s="2"/>
      <c r="D6" s="4"/>
      <c r="E6" s="13"/>
      <c r="F6" s="10"/>
      <c r="G6" s="10"/>
      <c r="H6" s="10"/>
      <c r="I6" s="6"/>
      <c r="J6" s="6"/>
    </row>
    <row r="7" spans="1:10" ht="15.75" thickBot="1" x14ac:dyDescent="0.3">
      <c r="A7" s="2"/>
      <c r="B7" s="2"/>
      <c r="C7" s="14"/>
      <c r="D7" s="14"/>
      <c r="E7" s="14"/>
      <c r="F7" s="14"/>
      <c r="G7" s="14"/>
      <c r="H7" s="14"/>
      <c r="I7" s="14"/>
      <c r="J7" s="14"/>
    </row>
    <row r="8" spans="1:10" ht="51.75" thickBot="1" x14ac:dyDescent="0.3">
      <c r="A8" s="15" t="s">
        <v>5</v>
      </c>
      <c r="B8" s="15" t="s">
        <v>1</v>
      </c>
      <c r="C8" s="70" t="s">
        <v>6</v>
      </c>
      <c r="D8" s="71"/>
      <c r="E8" s="16" t="s">
        <v>7</v>
      </c>
      <c r="F8" s="17" t="s">
        <v>8</v>
      </c>
      <c r="G8" s="17" t="s">
        <v>9</v>
      </c>
      <c r="H8" s="17" t="s">
        <v>10</v>
      </c>
      <c r="I8" s="17" t="s">
        <v>11</v>
      </c>
      <c r="J8" s="17" t="s">
        <v>12</v>
      </c>
    </row>
    <row r="9" spans="1:10" x14ac:dyDescent="0.25">
      <c r="A9" s="18"/>
      <c r="B9" s="19"/>
      <c r="C9" s="20"/>
      <c r="D9" s="21"/>
      <c r="E9" s="19"/>
      <c r="F9" s="22"/>
      <c r="G9" s="22"/>
      <c r="H9" s="22"/>
      <c r="I9" s="22"/>
      <c r="J9" s="23"/>
    </row>
    <row r="10" spans="1:10" x14ac:dyDescent="0.25">
      <c r="A10" s="24">
        <v>1</v>
      </c>
      <c r="B10" s="25"/>
      <c r="C10" s="26" t="s">
        <v>13</v>
      </c>
      <c r="D10" s="27"/>
      <c r="E10" s="28"/>
      <c r="F10" s="29"/>
      <c r="G10" s="29"/>
      <c r="H10" s="29"/>
      <c r="I10" s="29"/>
      <c r="J10" s="30">
        <f>SUM(J11:J16)+0.01</f>
        <v>0.01</v>
      </c>
    </row>
    <row r="11" spans="1:10" ht="41.25" customHeight="1" x14ac:dyDescent="0.25">
      <c r="A11" s="31" t="s">
        <v>14</v>
      </c>
      <c r="B11" s="32">
        <v>90100</v>
      </c>
      <c r="C11" s="72" t="s">
        <v>15</v>
      </c>
      <c r="D11" s="73"/>
      <c r="E11" s="33" t="s">
        <v>16</v>
      </c>
      <c r="F11" s="34">
        <v>81.75</v>
      </c>
      <c r="G11" s="34"/>
      <c r="H11" s="34"/>
      <c r="I11" s="34"/>
      <c r="J11" s="35">
        <f t="shared" ref="J11:J16" si="0">F11*I11</f>
        <v>0</v>
      </c>
    </row>
    <row r="12" spans="1:10" ht="14.25" customHeight="1" x14ac:dyDescent="0.25">
      <c r="A12" s="31" t="s">
        <v>17</v>
      </c>
      <c r="B12" s="32">
        <v>97949</v>
      </c>
      <c r="C12" s="74" t="s">
        <v>18</v>
      </c>
      <c r="D12" s="73"/>
      <c r="E12" s="33" t="s">
        <v>19</v>
      </c>
      <c r="F12" s="34">
        <v>3</v>
      </c>
      <c r="G12" s="34"/>
      <c r="H12" s="34"/>
      <c r="I12" s="34"/>
      <c r="J12" s="35">
        <f t="shared" si="0"/>
        <v>0</v>
      </c>
    </row>
    <row r="13" spans="1:10" ht="24.75" customHeight="1" x14ac:dyDescent="0.25">
      <c r="A13" s="31" t="s">
        <v>20</v>
      </c>
      <c r="B13" s="32">
        <v>92216</v>
      </c>
      <c r="C13" s="72" t="s">
        <v>21</v>
      </c>
      <c r="D13" s="73"/>
      <c r="E13" s="33" t="s">
        <v>22</v>
      </c>
      <c r="F13" s="34">
        <v>7.5</v>
      </c>
      <c r="G13" s="34"/>
      <c r="H13" s="34">
        <f>I13-G13</f>
        <v>0</v>
      </c>
      <c r="I13" s="34"/>
      <c r="J13" s="35">
        <f t="shared" si="0"/>
        <v>0</v>
      </c>
    </row>
    <row r="14" spans="1:10" ht="25.5" customHeight="1" x14ac:dyDescent="0.25">
      <c r="A14" s="31" t="s">
        <v>23</v>
      </c>
      <c r="B14" s="32">
        <v>92211</v>
      </c>
      <c r="C14" s="72" t="s">
        <v>24</v>
      </c>
      <c r="D14" s="73"/>
      <c r="E14" s="33" t="s">
        <v>22</v>
      </c>
      <c r="F14" s="34">
        <v>12.5</v>
      </c>
      <c r="G14" s="34"/>
      <c r="H14" s="34">
        <f t="shared" ref="H14:H16" si="1">I14-G14</f>
        <v>0</v>
      </c>
      <c r="I14" s="34"/>
      <c r="J14" s="35">
        <f t="shared" si="0"/>
        <v>0</v>
      </c>
    </row>
    <row r="15" spans="1:10" x14ac:dyDescent="0.25">
      <c r="A15" s="31" t="s">
        <v>25</v>
      </c>
      <c r="B15" s="36" t="s">
        <v>26</v>
      </c>
      <c r="C15" s="37" t="s">
        <v>27</v>
      </c>
      <c r="D15" s="38"/>
      <c r="E15" s="39" t="s">
        <v>3</v>
      </c>
      <c r="F15" s="40">
        <v>2.5</v>
      </c>
      <c r="G15" s="40"/>
      <c r="H15" s="34">
        <f t="shared" si="1"/>
        <v>0</v>
      </c>
      <c r="I15" s="34"/>
      <c r="J15" s="35">
        <f t="shared" si="0"/>
        <v>0</v>
      </c>
    </row>
    <row r="16" spans="1:10" ht="24" customHeight="1" x14ac:dyDescent="0.25">
      <c r="A16" s="31" t="s">
        <v>28</v>
      </c>
      <c r="B16" s="32">
        <v>92214</v>
      </c>
      <c r="C16" s="72" t="s">
        <v>29</v>
      </c>
      <c r="D16" s="73"/>
      <c r="E16" s="33" t="s">
        <v>22</v>
      </c>
      <c r="F16" s="34">
        <v>35.5</v>
      </c>
      <c r="G16" s="34"/>
      <c r="H16" s="34">
        <f t="shared" si="1"/>
        <v>0</v>
      </c>
      <c r="I16" s="34"/>
      <c r="J16" s="35">
        <f t="shared" si="0"/>
        <v>0</v>
      </c>
    </row>
    <row r="17" spans="1:10" x14ac:dyDescent="0.25">
      <c r="A17" s="31"/>
      <c r="B17" s="32"/>
      <c r="C17" s="41"/>
      <c r="D17" s="42"/>
      <c r="E17" s="33"/>
      <c r="F17" s="34"/>
      <c r="G17" s="34"/>
      <c r="H17" s="34"/>
      <c r="I17" s="34"/>
      <c r="J17" s="35"/>
    </row>
    <row r="18" spans="1:10" x14ac:dyDescent="0.25">
      <c r="A18" s="24">
        <v>2</v>
      </c>
      <c r="B18" s="25"/>
      <c r="C18" s="26" t="s">
        <v>30</v>
      </c>
      <c r="D18" s="27"/>
      <c r="E18" s="28"/>
      <c r="F18" s="29"/>
      <c r="G18" s="29"/>
      <c r="H18" s="29"/>
      <c r="I18" s="29"/>
      <c r="J18" s="30">
        <f>SUM(J19:J24)+0.01</f>
        <v>0.01</v>
      </c>
    </row>
    <row r="19" spans="1:10" ht="29.25" customHeight="1" x14ac:dyDescent="0.25">
      <c r="A19" s="31" t="s">
        <v>31</v>
      </c>
      <c r="B19" s="32">
        <v>92214</v>
      </c>
      <c r="C19" s="72" t="s">
        <v>29</v>
      </c>
      <c r="D19" s="73"/>
      <c r="E19" s="33" t="s">
        <v>22</v>
      </c>
      <c r="F19" s="34">
        <v>35.5</v>
      </c>
      <c r="G19" s="34"/>
      <c r="H19" s="34">
        <f t="shared" ref="H19" si="2">I19-G19</f>
        <v>0</v>
      </c>
      <c r="I19" s="34"/>
      <c r="J19" s="35">
        <f t="shared" ref="J19:J24" si="3">F19*I19</f>
        <v>0</v>
      </c>
    </row>
    <row r="20" spans="1:10" ht="18" customHeight="1" x14ac:dyDescent="0.25">
      <c r="A20" s="31" t="s">
        <v>32</v>
      </c>
      <c r="B20" s="32">
        <v>97949</v>
      </c>
      <c r="C20" s="74" t="s">
        <v>18</v>
      </c>
      <c r="D20" s="73"/>
      <c r="E20" s="33" t="s">
        <v>19</v>
      </c>
      <c r="F20" s="34">
        <v>3</v>
      </c>
      <c r="G20" s="34"/>
      <c r="H20" s="34"/>
      <c r="I20" s="34"/>
      <c r="J20" s="35">
        <f t="shared" si="3"/>
        <v>0</v>
      </c>
    </row>
    <row r="21" spans="1:10" ht="28.5" customHeight="1" x14ac:dyDescent="0.25">
      <c r="A21" s="31" t="s">
        <v>33</v>
      </c>
      <c r="B21" s="32">
        <v>92216</v>
      </c>
      <c r="C21" s="72" t="s">
        <v>21</v>
      </c>
      <c r="D21" s="73"/>
      <c r="E21" s="33" t="s">
        <v>22</v>
      </c>
      <c r="F21" s="34">
        <v>7.5</v>
      </c>
      <c r="G21" s="34"/>
      <c r="H21" s="34">
        <f>I21-G21</f>
        <v>0</v>
      </c>
      <c r="I21" s="34"/>
      <c r="J21" s="35">
        <f t="shared" si="3"/>
        <v>0</v>
      </c>
    </row>
    <row r="22" spans="1:10" ht="29.25" customHeight="1" x14ac:dyDescent="0.25">
      <c r="A22" s="31" t="s">
        <v>34</v>
      </c>
      <c r="B22" s="32">
        <v>92211</v>
      </c>
      <c r="C22" s="72" t="s">
        <v>24</v>
      </c>
      <c r="D22" s="73"/>
      <c r="E22" s="33" t="s">
        <v>22</v>
      </c>
      <c r="F22" s="34">
        <v>12.5</v>
      </c>
      <c r="G22" s="34"/>
      <c r="H22" s="34">
        <f t="shared" ref="H22:H23" si="4">I22-G22</f>
        <v>0</v>
      </c>
      <c r="I22" s="34"/>
      <c r="J22" s="35">
        <f t="shared" si="3"/>
        <v>0</v>
      </c>
    </row>
    <row r="23" spans="1:10" ht="39" customHeight="1" x14ac:dyDescent="0.25">
      <c r="A23" s="31" t="s">
        <v>35</v>
      </c>
      <c r="B23" s="32">
        <v>90100</v>
      </c>
      <c r="C23" s="72" t="s">
        <v>15</v>
      </c>
      <c r="D23" s="73"/>
      <c r="E23" s="33" t="s">
        <v>16</v>
      </c>
      <c r="F23" s="34">
        <v>81.75</v>
      </c>
      <c r="G23" s="34"/>
      <c r="H23" s="34">
        <f t="shared" si="4"/>
        <v>0</v>
      </c>
      <c r="I23" s="34"/>
      <c r="J23" s="35">
        <f t="shared" si="3"/>
        <v>0</v>
      </c>
    </row>
    <row r="24" spans="1:10" ht="52.5" customHeight="1" x14ac:dyDescent="0.25">
      <c r="A24" s="31" t="s">
        <v>36</v>
      </c>
      <c r="B24" s="32">
        <v>93381</v>
      </c>
      <c r="C24" s="72" t="s">
        <v>37</v>
      </c>
      <c r="D24" s="73"/>
      <c r="E24" s="33" t="s">
        <v>16</v>
      </c>
      <c r="F24" s="34">
        <v>111.15</v>
      </c>
      <c r="G24" s="34"/>
      <c r="H24" s="34"/>
      <c r="I24" s="34"/>
      <c r="J24" s="35">
        <f t="shared" si="3"/>
        <v>0</v>
      </c>
    </row>
    <row r="25" spans="1:10" x14ac:dyDescent="0.25">
      <c r="A25" s="31"/>
      <c r="B25" s="32"/>
      <c r="C25" s="41"/>
      <c r="D25" s="42"/>
      <c r="E25" s="33"/>
      <c r="F25" s="34"/>
      <c r="G25" s="34"/>
      <c r="H25" s="34"/>
      <c r="I25" s="34"/>
      <c r="J25" s="35"/>
    </row>
    <row r="26" spans="1:10" x14ac:dyDescent="0.25">
      <c r="A26" s="43">
        <v>3</v>
      </c>
      <c r="B26" s="44"/>
      <c r="C26" s="26" t="s">
        <v>38</v>
      </c>
      <c r="D26" s="45"/>
      <c r="E26" s="46"/>
      <c r="F26" s="29"/>
      <c r="G26" s="29"/>
      <c r="H26" s="29"/>
      <c r="I26" s="29"/>
      <c r="J26" s="30">
        <f>SUM(J27:J33)+0.02</f>
        <v>0.02</v>
      </c>
    </row>
    <row r="27" spans="1:10" x14ac:dyDescent="0.25">
      <c r="A27" s="31" t="s">
        <v>39</v>
      </c>
      <c r="B27" s="32">
        <v>99064</v>
      </c>
      <c r="C27" s="47" t="s">
        <v>40</v>
      </c>
      <c r="D27" s="48"/>
      <c r="E27" s="33" t="s">
        <v>22</v>
      </c>
      <c r="F27" s="34">
        <v>163.75</v>
      </c>
      <c r="G27" s="34"/>
      <c r="H27" s="34">
        <f t="shared" ref="H27:H33" si="5">I27-G27</f>
        <v>0</v>
      </c>
      <c r="I27" s="34"/>
      <c r="J27" s="35">
        <f t="shared" ref="J27:J33" si="6">F27*I27</f>
        <v>0</v>
      </c>
    </row>
    <row r="28" spans="1:10" ht="15.75" customHeight="1" x14ac:dyDescent="0.25">
      <c r="A28" s="31" t="s">
        <v>41</v>
      </c>
      <c r="B28" s="32">
        <v>100576</v>
      </c>
      <c r="C28" s="72" t="s">
        <v>42</v>
      </c>
      <c r="D28" s="73"/>
      <c r="E28" s="33" t="s">
        <v>3</v>
      </c>
      <c r="F28" s="34">
        <v>1828.14</v>
      </c>
      <c r="G28" s="34"/>
      <c r="H28" s="34">
        <f t="shared" si="5"/>
        <v>0</v>
      </c>
      <c r="I28" s="34"/>
      <c r="J28" s="35">
        <f t="shared" si="6"/>
        <v>0</v>
      </c>
    </row>
    <row r="29" spans="1:10" ht="29.25" customHeight="1" x14ac:dyDescent="0.25">
      <c r="A29" s="31" t="s">
        <v>43</v>
      </c>
      <c r="B29" s="32">
        <v>94267</v>
      </c>
      <c r="C29" s="72" t="s">
        <v>44</v>
      </c>
      <c r="D29" s="73"/>
      <c r="E29" s="33" t="s">
        <v>22</v>
      </c>
      <c r="F29" s="34">
        <v>328.87</v>
      </c>
      <c r="G29" s="34"/>
      <c r="H29" s="34">
        <f t="shared" si="5"/>
        <v>0</v>
      </c>
      <c r="I29" s="34"/>
      <c r="J29" s="35">
        <f t="shared" si="6"/>
        <v>0</v>
      </c>
    </row>
    <row r="30" spans="1:10" x14ac:dyDescent="0.25">
      <c r="A30" s="31" t="s">
        <v>45</v>
      </c>
      <c r="B30" s="32">
        <v>97915</v>
      </c>
      <c r="C30" s="37" t="s">
        <v>46</v>
      </c>
      <c r="D30" s="48"/>
      <c r="E30" s="33" t="s">
        <v>47</v>
      </c>
      <c r="F30" s="34">
        <v>14282.21</v>
      </c>
      <c r="G30" s="34"/>
      <c r="H30" s="34">
        <f t="shared" si="5"/>
        <v>0</v>
      </c>
      <c r="I30" s="34"/>
      <c r="J30" s="35">
        <f t="shared" si="6"/>
        <v>0</v>
      </c>
    </row>
    <row r="31" spans="1:10" x14ac:dyDescent="0.25">
      <c r="A31" s="31" t="s">
        <v>48</v>
      </c>
      <c r="B31" s="32" t="s">
        <v>49</v>
      </c>
      <c r="C31" s="37" t="s">
        <v>50</v>
      </c>
      <c r="D31" s="48"/>
      <c r="E31" s="33" t="s">
        <v>3</v>
      </c>
      <c r="F31" s="34">
        <v>1731.17</v>
      </c>
      <c r="G31" s="34"/>
      <c r="H31" s="34">
        <f t="shared" si="5"/>
        <v>0</v>
      </c>
      <c r="I31" s="34"/>
      <c r="J31" s="35">
        <f t="shared" si="6"/>
        <v>0</v>
      </c>
    </row>
    <row r="32" spans="1:10" x14ac:dyDescent="0.25">
      <c r="A32" s="31" t="s">
        <v>51</v>
      </c>
      <c r="B32" s="32">
        <v>97915</v>
      </c>
      <c r="C32" s="37" t="s">
        <v>52</v>
      </c>
      <c r="D32" s="48"/>
      <c r="E32" s="33" t="s">
        <v>47</v>
      </c>
      <c r="F32" s="34">
        <v>3808.59</v>
      </c>
      <c r="G32" s="34"/>
      <c r="H32" s="34">
        <f t="shared" si="5"/>
        <v>0</v>
      </c>
      <c r="I32" s="34"/>
      <c r="J32" s="35">
        <f t="shared" si="6"/>
        <v>0</v>
      </c>
    </row>
    <row r="33" spans="1:10" x14ac:dyDescent="0.25">
      <c r="A33" s="31" t="s">
        <v>53</v>
      </c>
      <c r="B33" s="32">
        <v>97915</v>
      </c>
      <c r="C33" s="37" t="s">
        <v>54</v>
      </c>
      <c r="D33" s="48"/>
      <c r="E33" s="33" t="s">
        <v>47</v>
      </c>
      <c r="F33" s="34">
        <v>2769.88</v>
      </c>
      <c r="G33" s="34"/>
      <c r="H33" s="34">
        <f t="shared" si="5"/>
        <v>0</v>
      </c>
      <c r="I33" s="34"/>
      <c r="J33" s="35">
        <f t="shared" si="6"/>
        <v>0</v>
      </c>
    </row>
    <row r="34" spans="1:10" x14ac:dyDescent="0.25">
      <c r="A34" s="31"/>
      <c r="B34" s="32"/>
      <c r="C34" s="72"/>
      <c r="D34" s="73"/>
      <c r="E34" s="33"/>
      <c r="F34" s="34"/>
      <c r="G34" s="34"/>
      <c r="H34" s="34"/>
      <c r="I34" s="34"/>
      <c r="J34" s="35"/>
    </row>
    <row r="35" spans="1:10" x14ac:dyDescent="0.25">
      <c r="A35" s="43">
        <v>4</v>
      </c>
      <c r="B35" s="44"/>
      <c r="C35" s="26" t="s">
        <v>55</v>
      </c>
      <c r="D35" s="45"/>
      <c r="E35" s="46"/>
      <c r="F35" s="29"/>
      <c r="G35" s="29"/>
      <c r="H35" s="29"/>
      <c r="I35" s="29"/>
      <c r="J35" s="30">
        <f>SUM(J36:J42)+0.02</f>
        <v>0.02</v>
      </c>
    </row>
    <row r="36" spans="1:10" x14ac:dyDescent="0.25">
      <c r="A36" s="31" t="s">
        <v>56</v>
      </c>
      <c r="B36" s="32">
        <v>99064</v>
      </c>
      <c r="C36" s="47" t="s">
        <v>40</v>
      </c>
      <c r="D36" s="48"/>
      <c r="E36" s="33" t="s">
        <v>22</v>
      </c>
      <c r="F36" s="34">
        <v>163.75</v>
      </c>
      <c r="G36" s="34"/>
      <c r="H36" s="34">
        <f t="shared" ref="H36:H42" si="7">I36-G36</f>
        <v>0</v>
      </c>
      <c r="I36" s="34"/>
      <c r="J36" s="35">
        <f t="shared" ref="J36:J42" si="8">F36*I36</f>
        <v>0</v>
      </c>
    </row>
    <row r="37" spans="1:10" x14ac:dyDescent="0.25">
      <c r="A37" s="31" t="s">
        <v>57</v>
      </c>
      <c r="B37" s="32">
        <v>100576</v>
      </c>
      <c r="C37" s="72" t="s">
        <v>42</v>
      </c>
      <c r="D37" s="73"/>
      <c r="E37" s="33" t="s">
        <v>3</v>
      </c>
      <c r="F37" s="34">
        <v>1828.14</v>
      </c>
      <c r="G37" s="34"/>
      <c r="H37" s="34">
        <f t="shared" si="7"/>
        <v>0</v>
      </c>
      <c r="I37" s="34"/>
      <c r="J37" s="35">
        <f t="shared" si="8"/>
        <v>0</v>
      </c>
    </row>
    <row r="38" spans="1:10" ht="30.75" customHeight="1" x14ac:dyDescent="0.25">
      <c r="A38" s="31" t="s">
        <v>58</v>
      </c>
      <c r="B38" s="32">
        <v>94267</v>
      </c>
      <c r="C38" s="72" t="s">
        <v>44</v>
      </c>
      <c r="D38" s="73"/>
      <c r="E38" s="33" t="s">
        <v>22</v>
      </c>
      <c r="F38" s="34">
        <v>328.87</v>
      </c>
      <c r="G38" s="34"/>
      <c r="H38" s="34">
        <f t="shared" si="7"/>
        <v>0</v>
      </c>
      <c r="I38" s="34"/>
      <c r="J38" s="35">
        <f t="shared" si="8"/>
        <v>0</v>
      </c>
    </row>
    <row r="39" spans="1:10" x14ac:dyDescent="0.25">
      <c r="A39" s="31" t="s">
        <v>59</v>
      </c>
      <c r="B39" s="32" t="s">
        <v>49</v>
      </c>
      <c r="C39" s="37" t="s">
        <v>50</v>
      </c>
      <c r="D39" s="48"/>
      <c r="E39" s="33" t="s">
        <v>3</v>
      </c>
      <c r="F39" s="34">
        <v>1731.17</v>
      </c>
      <c r="G39" s="34"/>
      <c r="H39" s="34">
        <f t="shared" si="7"/>
        <v>0</v>
      </c>
      <c r="I39" s="34"/>
      <c r="J39" s="35">
        <f t="shared" si="8"/>
        <v>0</v>
      </c>
    </row>
    <row r="40" spans="1:10" x14ac:dyDescent="0.25">
      <c r="A40" s="31" t="s">
        <v>60</v>
      </c>
      <c r="B40" s="32">
        <v>97915</v>
      </c>
      <c r="C40" s="37" t="s">
        <v>46</v>
      </c>
      <c r="D40" s="48"/>
      <c r="E40" s="33" t="s">
        <v>47</v>
      </c>
      <c r="F40" s="34">
        <v>14282.21</v>
      </c>
      <c r="G40" s="34"/>
      <c r="H40" s="34">
        <f t="shared" si="7"/>
        <v>0</v>
      </c>
      <c r="I40" s="34"/>
      <c r="J40" s="35">
        <f t="shared" si="8"/>
        <v>0</v>
      </c>
    </row>
    <row r="41" spans="1:10" x14ac:dyDescent="0.25">
      <c r="A41" s="31" t="s">
        <v>61</v>
      </c>
      <c r="B41" s="32">
        <v>97915</v>
      </c>
      <c r="C41" s="37" t="s">
        <v>52</v>
      </c>
      <c r="D41" s="48"/>
      <c r="E41" s="33" t="s">
        <v>47</v>
      </c>
      <c r="F41" s="34">
        <v>3808.59</v>
      </c>
      <c r="G41" s="34"/>
      <c r="H41" s="34">
        <f t="shared" si="7"/>
        <v>0</v>
      </c>
      <c r="I41" s="34"/>
      <c r="J41" s="35">
        <f t="shared" si="8"/>
        <v>0</v>
      </c>
    </row>
    <row r="42" spans="1:10" x14ac:dyDescent="0.25">
      <c r="A42" s="31" t="s">
        <v>62</v>
      </c>
      <c r="B42" s="32">
        <v>97915</v>
      </c>
      <c r="C42" s="37" t="s">
        <v>54</v>
      </c>
      <c r="D42" s="48"/>
      <c r="E42" s="33" t="s">
        <v>47</v>
      </c>
      <c r="F42" s="34">
        <v>2769.88</v>
      </c>
      <c r="G42" s="34"/>
      <c r="H42" s="34">
        <f t="shared" si="7"/>
        <v>0</v>
      </c>
      <c r="I42" s="34"/>
      <c r="J42" s="35">
        <f t="shared" si="8"/>
        <v>0</v>
      </c>
    </row>
    <row r="43" spans="1:10" x14ac:dyDescent="0.25">
      <c r="A43" s="31"/>
      <c r="B43" s="32"/>
      <c r="C43" s="37"/>
      <c r="D43" s="48"/>
      <c r="E43" s="33"/>
      <c r="F43" s="34"/>
      <c r="G43" s="34"/>
      <c r="H43" s="34"/>
      <c r="I43" s="34"/>
      <c r="J43" s="35"/>
    </row>
    <row r="44" spans="1:10" x14ac:dyDescent="0.25">
      <c r="A44" s="43">
        <v>5</v>
      </c>
      <c r="B44" s="44"/>
      <c r="C44" s="26" t="s">
        <v>63</v>
      </c>
      <c r="D44" s="45"/>
      <c r="E44" s="46"/>
      <c r="F44" s="29"/>
      <c r="G44" s="29"/>
      <c r="H44" s="29"/>
      <c r="I44" s="29"/>
      <c r="J44" s="30">
        <f>SUM(J45:J51)+0.02</f>
        <v>0.02</v>
      </c>
    </row>
    <row r="45" spans="1:10" x14ac:dyDescent="0.25">
      <c r="A45" s="31" t="s">
        <v>64</v>
      </c>
      <c r="B45" s="32">
        <v>99064</v>
      </c>
      <c r="C45" s="47" t="s">
        <v>40</v>
      </c>
      <c r="D45" s="48"/>
      <c r="E45" s="33" t="s">
        <v>22</v>
      </c>
      <c r="F45" s="34">
        <v>163.75</v>
      </c>
      <c r="G45" s="34"/>
      <c r="H45" s="34">
        <f t="shared" ref="H45:H51" si="9">I45-G45</f>
        <v>0</v>
      </c>
      <c r="I45" s="34"/>
      <c r="J45" s="35">
        <f t="shared" ref="J45:J51" si="10">F45*I45</f>
        <v>0</v>
      </c>
    </row>
    <row r="46" spans="1:10" x14ac:dyDescent="0.25">
      <c r="A46" s="31" t="s">
        <v>65</v>
      </c>
      <c r="B46" s="32">
        <v>100576</v>
      </c>
      <c r="C46" s="72" t="s">
        <v>42</v>
      </c>
      <c r="D46" s="73"/>
      <c r="E46" s="33" t="s">
        <v>3</v>
      </c>
      <c r="F46" s="34">
        <v>1828.14</v>
      </c>
      <c r="G46" s="34"/>
      <c r="H46" s="34">
        <f t="shared" si="9"/>
        <v>0</v>
      </c>
      <c r="I46" s="34"/>
      <c r="J46" s="35">
        <f t="shared" si="10"/>
        <v>0</v>
      </c>
    </row>
    <row r="47" spans="1:10" ht="27" customHeight="1" x14ac:dyDescent="0.25">
      <c r="A47" s="31" t="s">
        <v>66</v>
      </c>
      <c r="B47" s="32">
        <v>94267</v>
      </c>
      <c r="C47" s="72" t="s">
        <v>44</v>
      </c>
      <c r="D47" s="73"/>
      <c r="E47" s="33" t="s">
        <v>22</v>
      </c>
      <c r="F47" s="34">
        <v>328.87</v>
      </c>
      <c r="G47" s="34"/>
      <c r="H47" s="34">
        <f t="shared" si="9"/>
        <v>0</v>
      </c>
      <c r="I47" s="34"/>
      <c r="J47" s="35">
        <f t="shared" si="10"/>
        <v>0</v>
      </c>
    </row>
    <row r="48" spans="1:10" x14ac:dyDescent="0.25">
      <c r="A48" s="31" t="s">
        <v>67</v>
      </c>
      <c r="B48" s="32" t="s">
        <v>49</v>
      </c>
      <c r="C48" s="37" t="s">
        <v>50</v>
      </c>
      <c r="D48" s="48"/>
      <c r="E48" s="33" t="s">
        <v>3</v>
      </c>
      <c r="F48" s="34">
        <v>1731.17</v>
      </c>
      <c r="G48" s="34"/>
      <c r="H48" s="34">
        <f t="shared" si="9"/>
        <v>0</v>
      </c>
      <c r="I48" s="34"/>
      <c r="J48" s="35">
        <f t="shared" si="10"/>
        <v>0</v>
      </c>
    </row>
    <row r="49" spans="1:10" x14ac:dyDescent="0.25">
      <c r="A49" s="31" t="s">
        <v>68</v>
      </c>
      <c r="B49" s="32">
        <v>97915</v>
      </c>
      <c r="C49" s="37" t="s">
        <v>46</v>
      </c>
      <c r="D49" s="48"/>
      <c r="E49" s="33" t="s">
        <v>47</v>
      </c>
      <c r="F49" s="34">
        <v>14282.21</v>
      </c>
      <c r="G49" s="34"/>
      <c r="H49" s="34">
        <f t="shared" si="9"/>
        <v>0</v>
      </c>
      <c r="I49" s="34"/>
      <c r="J49" s="35">
        <f t="shared" si="10"/>
        <v>0</v>
      </c>
    </row>
    <row r="50" spans="1:10" x14ac:dyDescent="0.25">
      <c r="A50" s="31" t="s">
        <v>69</v>
      </c>
      <c r="B50" s="32">
        <v>97915</v>
      </c>
      <c r="C50" s="37" t="s">
        <v>52</v>
      </c>
      <c r="D50" s="48"/>
      <c r="E50" s="33" t="s">
        <v>47</v>
      </c>
      <c r="F50" s="34">
        <v>3808.59</v>
      </c>
      <c r="G50" s="34"/>
      <c r="H50" s="34">
        <f t="shared" si="9"/>
        <v>0</v>
      </c>
      <c r="I50" s="34"/>
      <c r="J50" s="35">
        <f t="shared" si="10"/>
        <v>0</v>
      </c>
    </row>
    <row r="51" spans="1:10" x14ac:dyDescent="0.25">
      <c r="A51" s="31" t="s">
        <v>70</v>
      </c>
      <c r="B51" s="32">
        <v>97915</v>
      </c>
      <c r="C51" s="37" t="s">
        <v>54</v>
      </c>
      <c r="D51" s="48"/>
      <c r="E51" s="33" t="s">
        <v>47</v>
      </c>
      <c r="F51" s="34">
        <v>2769.88</v>
      </c>
      <c r="G51" s="34"/>
      <c r="H51" s="34">
        <f t="shared" si="9"/>
        <v>0</v>
      </c>
      <c r="I51" s="34"/>
      <c r="J51" s="35">
        <f t="shared" si="10"/>
        <v>0</v>
      </c>
    </row>
    <row r="52" spans="1:10" x14ac:dyDescent="0.25">
      <c r="A52" s="31"/>
      <c r="B52" s="32"/>
      <c r="C52" s="37"/>
      <c r="D52" s="48"/>
      <c r="E52" s="33"/>
      <c r="F52" s="34"/>
      <c r="G52" s="34"/>
      <c r="H52" s="34"/>
      <c r="I52" s="34"/>
      <c r="J52" s="35"/>
    </row>
    <row r="53" spans="1:10" x14ac:dyDescent="0.25">
      <c r="A53" s="43">
        <v>6</v>
      </c>
      <c r="B53" s="44"/>
      <c r="C53" s="26" t="s">
        <v>71</v>
      </c>
      <c r="D53" s="45"/>
      <c r="E53" s="46"/>
      <c r="F53" s="29"/>
      <c r="G53" s="29"/>
      <c r="H53" s="29"/>
      <c r="I53" s="29"/>
      <c r="J53" s="30">
        <f>SUM(J54:J60)+0.02</f>
        <v>0.02</v>
      </c>
    </row>
    <row r="54" spans="1:10" x14ac:dyDescent="0.25">
      <c r="A54" s="31" t="s">
        <v>72</v>
      </c>
      <c r="B54" s="32">
        <v>99064</v>
      </c>
      <c r="C54" s="47" t="s">
        <v>40</v>
      </c>
      <c r="D54" s="48"/>
      <c r="E54" s="33" t="s">
        <v>22</v>
      </c>
      <c r="F54" s="34">
        <v>163.75</v>
      </c>
      <c r="G54" s="34"/>
      <c r="H54" s="34">
        <f t="shared" ref="H54:H60" si="11">I54-G54</f>
        <v>0</v>
      </c>
      <c r="I54" s="34"/>
      <c r="J54" s="35">
        <f t="shared" ref="J54:J60" si="12">F54*I54</f>
        <v>0</v>
      </c>
    </row>
    <row r="55" spans="1:10" x14ac:dyDescent="0.25">
      <c r="A55" s="31" t="s">
        <v>73</v>
      </c>
      <c r="B55" s="32">
        <v>100576</v>
      </c>
      <c r="C55" s="72" t="s">
        <v>42</v>
      </c>
      <c r="D55" s="73"/>
      <c r="E55" s="33" t="s">
        <v>3</v>
      </c>
      <c r="F55" s="34">
        <v>1828.14</v>
      </c>
      <c r="G55" s="34"/>
      <c r="H55" s="34">
        <f t="shared" si="11"/>
        <v>0</v>
      </c>
      <c r="I55" s="34"/>
      <c r="J55" s="35">
        <f t="shared" si="12"/>
        <v>0</v>
      </c>
    </row>
    <row r="56" spans="1:10" ht="29.25" customHeight="1" x14ac:dyDescent="0.25">
      <c r="A56" s="31" t="s">
        <v>74</v>
      </c>
      <c r="B56" s="32">
        <v>94267</v>
      </c>
      <c r="C56" s="72" t="s">
        <v>44</v>
      </c>
      <c r="D56" s="73"/>
      <c r="E56" s="33" t="s">
        <v>22</v>
      </c>
      <c r="F56" s="34">
        <v>328.87</v>
      </c>
      <c r="G56" s="34"/>
      <c r="H56" s="34">
        <f t="shared" si="11"/>
        <v>0</v>
      </c>
      <c r="I56" s="34"/>
      <c r="J56" s="35">
        <f t="shared" si="12"/>
        <v>0</v>
      </c>
    </row>
    <row r="57" spans="1:10" x14ac:dyDescent="0.25">
      <c r="A57" s="31" t="s">
        <v>75</v>
      </c>
      <c r="B57" s="32" t="s">
        <v>49</v>
      </c>
      <c r="C57" s="37" t="s">
        <v>50</v>
      </c>
      <c r="D57" s="48"/>
      <c r="E57" s="33" t="s">
        <v>3</v>
      </c>
      <c r="F57" s="34">
        <v>1731.17</v>
      </c>
      <c r="G57" s="34"/>
      <c r="H57" s="34">
        <f t="shared" si="11"/>
        <v>0</v>
      </c>
      <c r="I57" s="34"/>
      <c r="J57" s="35">
        <f t="shared" si="12"/>
        <v>0</v>
      </c>
    </row>
    <row r="58" spans="1:10" x14ac:dyDescent="0.25">
      <c r="A58" s="31" t="s">
        <v>76</v>
      </c>
      <c r="B58" s="32">
        <v>97915</v>
      </c>
      <c r="C58" s="37" t="s">
        <v>46</v>
      </c>
      <c r="D58" s="48"/>
      <c r="E58" s="33" t="s">
        <v>47</v>
      </c>
      <c r="F58" s="34">
        <v>14282.21</v>
      </c>
      <c r="G58" s="34"/>
      <c r="H58" s="34">
        <f t="shared" si="11"/>
        <v>0</v>
      </c>
      <c r="I58" s="34"/>
      <c r="J58" s="35">
        <f t="shared" si="12"/>
        <v>0</v>
      </c>
    </row>
    <row r="59" spans="1:10" x14ac:dyDescent="0.25">
      <c r="A59" s="31" t="s">
        <v>77</v>
      </c>
      <c r="B59" s="32">
        <v>97915</v>
      </c>
      <c r="C59" s="37" t="s">
        <v>52</v>
      </c>
      <c r="D59" s="48"/>
      <c r="E59" s="33" t="s">
        <v>47</v>
      </c>
      <c r="F59" s="34">
        <v>3808.59</v>
      </c>
      <c r="G59" s="34"/>
      <c r="H59" s="34">
        <f t="shared" si="11"/>
        <v>0</v>
      </c>
      <c r="I59" s="34"/>
      <c r="J59" s="35">
        <f t="shared" si="12"/>
        <v>0</v>
      </c>
    </row>
    <row r="60" spans="1:10" x14ac:dyDescent="0.25">
      <c r="A60" s="31" t="s">
        <v>78</v>
      </c>
      <c r="B60" s="32">
        <v>97915</v>
      </c>
      <c r="C60" s="37" t="s">
        <v>54</v>
      </c>
      <c r="D60" s="48"/>
      <c r="E60" s="33" t="s">
        <v>47</v>
      </c>
      <c r="F60" s="34">
        <v>2769.88</v>
      </c>
      <c r="G60" s="34"/>
      <c r="H60" s="34">
        <f t="shared" si="11"/>
        <v>0</v>
      </c>
      <c r="I60" s="34"/>
      <c r="J60" s="35">
        <f t="shared" si="12"/>
        <v>0</v>
      </c>
    </row>
    <row r="61" spans="1:10" x14ac:dyDescent="0.25">
      <c r="A61" s="31"/>
      <c r="B61" s="32"/>
      <c r="C61" s="37"/>
      <c r="D61" s="48"/>
      <c r="E61" s="33"/>
      <c r="F61" s="34"/>
      <c r="G61" s="34"/>
      <c r="H61" s="34"/>
      <c r="I61" s="34"/>
      <c r="J61" s="35"/>
    </row>
    <row r="62" spans="1:10" x14ac:dyDescent="0.25">
      <c r="A62" s="43">
        <v>7</v>
      </c>
      <c r="B62" s="44"/>
      <c r="C62" s="49" t="s">
        <v>79</v>
      </c>
      <c r="D62" s="50"/>
      <c r="E62" s="46"/>
      <c r="F62" s="29"/>
      <c r="G62" s="29"/>
      <c r="H62" s="29"/>
      <c r="I62" s="29"/>
      <c r="J62" s="30">
        <f>SUM(J63:J70)</f>
        <v>0</v>
      </c>
    </row>
    <row r="63" spans="1:10" x14ac:dyDescent="0.25">
      <c r="A63" s="51" t="s">
        <v>80</v>
      </c>
      <c r="B63" s="52">
        <v>98525</v>
      </c>
      <c r="C63" s="37" t="s">
        <v>81</v>
      </c>
      <c r="D63" s="38"/>
      <c r="E63" s="39" t="s">
        <v>3</v>
      </c>
      <c r="F63" s="34">
        <v>813.88</v>
      </c>
      <c r="G63" s="34"/>
      <c r="H63" s="34">
        <f t="shared" ref="H63:H70" si="13">I63-G63</f>
        <v>0</v>
      </c>
      <c r="I63" s="34"/>
      <c r="J63" s="35">
        <f t="shared" ref="J63:J70" si="14">F63*I63</f>
        <v>0</v>
      </c>
    </row>
    <row r="64" spans="1:10" x14ac:dyDescent="0.25">
      <c r="A64" s="51" t="s">
        <v>82</v>
      </c>
      <c r="B64" s="52">
        <v>94304</v>
      </c>
      <c r="C64" s="37" t="s">
        <v>83</v>
      </c>
      <c r="D64" s="38"/>
      <c r="E64" s="39" t="s">
        <v>131</v>
      </c>
      <c r="F64" s="34">
        <v>98.45</v>
      </c>
      <c r="G64" s="34"/>
      <c r="H64" s="34">
        <f t="shared" si="13"/>
        <v>0</v>
      </c>
      <c r="I64" s="34"/>
      <c r="J64" s="35">
        <f t="shared" si="14"/>
        <v>0</v>
      </c>
    </row>
    <row r="65" spans="1:10" x14ac:dyDescent="0.25">
      <c r="A65" s="51" t="s">
        <v>84</v>
      </c>
      <c r="B65" s="52">
        <v>100576</v>
      </c>
      <c r="C65" s="37" t="s">
        <v>85</v>
      </c>
      <c r="D65" s="38"/>
      <c r="E65" s="39" t="s">
        <v>131</v>
      </c>
      <c r="F65" s="34">
        <v>657.75</v>
      </c>
      <c r="G65" s="34"/>
      <c r="H65" s="34">
        <f t="shared" si="13"/>
        <v>0</v>
      </c>
      <c r="I65" s="34"/>
      <c r="J65" s="35">
        <f t="shared" si="14"/>
        <v>0</v>
      </c>
    </row>
    <row r="66" spans="1:10" x14ac:dyDescent="0.25">
      <c r="A66" s="51" t="s">
        <v>86</v>
      </c>
      <c r="B66" s="53">
        <v>96622</v>
      </c>
      <c r="C66" s="37" t="s">
        <v>87</v>
      </c>
      <c r="D66" s="38"/>
      <c r="E66" s="39" t="s">
        <v>131</v>
      </c>
      <c r="F66" s="34">
        <v>26.31</v>
      </c>
      <c r="G66" s="34"/>
      <c r="H66" s="34">
        <f t="shared" si="13"/>
        <v>0</v>
      </c>
      <c r="I66" s="34"/>
      <c r="J66" s="35">
        <f t="shared" si="14"/>
        <v>0</v>
      </c>
    </row>
    <row r="67" spans="1:10" x14ac:dyDescent="0.25">
      <c r="A67" s="51" t="s">
        <v>88</v>
      </c>
      <c r="B67" s="53" t="s">
        <v>89</v>
      </c>
      <c r="C67" s="37" t="s">
        <v>90</v>
      </c>
      <c r="D67" s="38"/>
      <c r="E67" s="39" t="s">
        <v>3</v>
      </c>
      <c r="F67" s="34">
        <v>575.53</v>
      </c>
      <c r="G67" s="34"/>
      <c r="H67" s="34">
        <f t="shared" si="13"/>
        <v>0</v>
      </c>
      <c r="I67" s="34"/>
      <c r="J67" s="35">
        <f t="shared" si="14"/>
        <v>0</v>
      </c>
    </row>
    <row r="68" spans="1:10" x14ac:dyDescent="0.25">
      <c r="A68" s="51" t="s">
        <v>91</v>
      </c>
      <c r="B68" s="53" t="s">
        <v>92</v>
      </c>
      <c r="C68" s="37" t="s">
        <v>93</v>
      </c>
      <c r="D68" s="38"/>
      <c r="E68" s="39" t="s">
        <v>3</v>
      </c>
      <c r="F68" s="34">
        <v>82.22</v>
      </c>
      <c r="G68" s="34"/>
      <c r="H68" s="34">
        <f t="shared" si="13"/>
        <v>0</v>
      </c>
      <c r="I68" s="34"/>
      <c r="J68" s="35">
        <f t="shared" si="14"/>
        <v>0</v>
      </c>
    </row>
    <row r="69" spans="1:10" x14ac:dyDescent="0.25">
      <c r="A69" s="51" t="s">
        <v>94</v>
      </c>
      <c r="B69" s="54">
        <v>97915</v>
      </c>
      <c r="C69" s="37" t="s">
        <v>95</v>
      </c>
      <c r="D69" s="38"/>
      <c r="E69" s="39" t="s">
        <v>47</v>
      </c>
      <c r="F69" s="34">
        <v>1447.05</v>
      </c>
      <c r="G69" s="34"/>
      <c r="H69" s="34">
        <f t="shared" si="13"/>
        <v>0</v>
      </c>
      <c r="I69" s="34"/>
      <c r="J69" s="35">
        <f t="shared" si="14"/>
        <v>0</v>
      </c>
    </row>
    <row r="70" spans="1:10" x14ac:dyDescent="0.25">
      <c r="A70" s="51" t="s">
        <v>96</v>
      </c>
      <c r="B70" s="54">
        <v>97915</v>
      </c>
      <c r="C70" s="37" t="s">
        <v>97</v>
      </c>
      <c r="D70" s="38"/>
      <c r="E70" s="39" t="s">
        <v>47</v>
      </c>
      <c r="F70" s="34">
        <v>1629.46</v>
      </c>
      <c r="G70" s="34"/>
      <c r="H70" s="34">
        <f t="shared" si="13"/>
        <v>0</v>
      </c>
      <c r="I70" s="34"/>
      <c r="J70" s="35">
        <f t="shared" si="14"/>
        <v>0</v>
      </c>
    </row>
    <row r="71" spans="1:10" x14ac:dyDescent="0.25">
      <c r="A71" s="55"/>
      <c r="B71" s="36"/>
      <c r="C71" s="75"/>
      <c r="D71" s="76"/>
      <c r="E71" s="39"/>
      <c r="F71" s="40"/>
      <c r="G71" s="40"/>
      <c r="H71" s="40"/>
      <c r="I71" s="40"/>
      <c r="J71" s="35"/>
    </row>
    <row r="72" spans="1:10" x14ac:dyDescent="0.25">
      <c r="A72" s="43">
        <v>8</v>
      </c>
      <c r="B72" s="44"/>
      <c r="C72" s="49" t="s">
        <v>98</v>
      </c>
      <c r="D72" s="50"/>
      <c r="E72" s="46"/>
      <c r="F72" s="29"/>
      <c r="G72" s="29"/>
      <c r="H72" s="29"/>
      <c r="I72" s="29"/>
      <c r="J72" s="30">
        <f>SUM(J73:J80)</f>
        <v>0</v>
      </c>
    </row>
    <row r="73" spans="1:10" x14ac:dyDescent="0.25">
      <c r="A73" s="51" t="s">
        <v>99</v>
      </c>
      <c r="B73" s="52">
        <v>98525</v>
      </c>
      <c r="C73" s="37" t="s">
        <v>81</v>
      </c>
      <c r="D73" s="38"/>
      <c r="E73" s="39" t="s">
        <v>3</v>
      </c>
      <c r="F73" s="34">
        <v>813.88</v>
      </c>
      <c r="G73" s="34"/>
      <c r="H73" s="34">
        <f t="shared" ref="H73:H80" si="15">I73-G73</f>
        <v>0</v>
      </c>
      <c r="I73" s="34"/>
      <c r="J73" s="35">
        <f t="shared" ref="J73:J80" si="16">F73*I73</f>
        <v>0</v>
      </c>
    </row>
    <row r="74" spans="1:10" x14ac:dyDescent="0.25">
      <c r="A74" s="51" t="s">
        <v>100</v>
      </c>
      <c r="B74" s="52">
        <v>94304</v>
      </c>
      <c r="C74" s="37" t="s">
        <v>83</v>
      </c>
      <c r="D74" s="38"/>
      <c r="E74" s="39" t="s">
        <v>131</v>
      </c>
      <c r="F74" s="34">
        <v>98.45</v>
      </c>
      <c r="G74" s="34"/>
      <c r="H74" s="34">
        <f t="shared" si="15"/>
        <v>0</v>
      </c>
      <c r="I74" s="34"/>
      <c r="J74" s="35">
        <f t="shared" si="16"/>
        <v>0</v>
      </c>
    </row>
    <row r="75" spans="1:10" x14ac:dyDescent="0.25">
      <c r="A75" s="51" t="s">
        <v>101</v>
      </c>
      <c r="B75" s="52">
        <v>100576</v>
      </c>
      <c r="C75" s="37" t="s">
        <v>85</v>
      </c>
      <c r="D75" s="38"/>
      <c r="E75" s="39" t="s">
        <v>131</v>
      </c>
      <c r="F75" s="34">
        <v>657.75</v>
      </c>
      <c r="G75" s="34"/>
      <c r="H75" s="34">
        <f t="shared" si="15"/>
        <v>0</v>
      </c>
      <c r="I75" s="34"/>
      <c r="J75" s="35">
        <f t="shared" si="16"/>
        <v>0</v>
      </c>
    </row>
    <row r="76" spans="1:10" x14ac:dyDescent="0.25">
      <c r="A76" s="51" t="s">
        <v>102</v>
      </c>
      <c r="B76" s="53">
        <v>96622</v>
      </c>
      <c r="C76" s="37" t="s">
        <v>87</v>
      </c>
      <c r="D76" s="38"/>
      <c r="E76" s="39" t="s">
        <v>131</v>
      </c>
      <c r="F76" s="34">
        <v>26.31</v>
      </c>
      <c r="G76" s="34"/>
      <c r="H76" s="34">
        <f t="shared" si="15"/>
        <v>0</v>
      </c>
      <c r="I76" s="34"/>
      <c r="J76" s="35">
        <f t="shared" si="16"/>
        <v>0</v>
      </c>
    </row>
    <row r="77" spans="1:10" x14ac:dyDescent="0.25">
      <c r="A77" s="51" t="s">
        <v>103</v>
      </c>
      <c r="B77" s="53" t="s">
        <v>89</v>
      </c>
      <c r="C77" s="37" t="s">
        <v>90</v>
      </c>
      <c r="D77" s="38"/>
      <c r="E77" s="39" t="s">
        <v>3</v>
      </c>
      <c r="F77" s="34">
        <v>575.53</v>
      </c>
      <c r="G77" s="34"/>
      <c r="H77" s="34">
        <f t="shared" si="15"/>
        <v>0</v>
      </c>
      <c r="I77" s="34"/>
      <c r="J77" s="35">
        <f t="shared" si="16"/>
        <v>0</v>
      </c>
    </row>
    <row r="78" spans="1:10" x14ac:dyDescent="0.25">
      <c r="A78" s="51" t="s">
        <v>104</v>
      </c>
      <c r="B78" s="53" t="s">
        <v>92</v>
      </c>
      <c r="C78" s="37" t="s">
        <v>93</v>
      </c>
      <c r="D78" s="38"/>
      <c r="E78" s="39" t="s">
        <v>3</v>
      </c>
      <c r="F78" s="34">
        <v>82.22</v>
      </c>
      <c r="G78" s="34"/>
      <c r="H78" s="34">
        <f t="shared" si="15"/>
        <v>0</v>
      </c>
      <c r="I78" s="34"/>
      <c r="J78" s="35">
        <f t="shared" si="16"/>
        <v>0</v>
      </c>
    </row>
    <row r="79" spans="1:10" x14ac:dyDescent="0.25">
      <c r="A79" s="51" t="s">
        <v>105</v>
      </c>
      <c r="B79" s="54">
        <v>97915</v>
      </c>
      <c r="C79" s="37" t="s">
        <v>95</v>
      </c>
      <c r="D79" s="38"/>
      <c r="E79" s="39" t="s">
        <v>47</v>
      </c>
      <c r="F79" s="34">
        <v>1447.05</v>
      </c>
      <c r="G79" s="34"/>
      <c r="H79" s="34">
        <f t="shared" si="15"/>
        <v>0</v>
      </c>
      <c r="I79" s="34"/>
      <c r="J79" s="35">
        <f t="shared" si="16"/>
        <v>0</v>
      </c>
    </row>
    <row r="80" spans="1:10" x14ac:dyDescent="0.25">
      <c r="A80" s="51" t="s">
        <v>106</v>
      </c>
      <c r="B80" s="54">
        <v>97915</v>
      </c>
      <c r="C80" s="37" t="s">
        <v>97</v>
      </c>
      <c r="D80" s="38"/>
      <c r="E80" s="39" t="s">
        <v>47</v>
      </c>
      <c r="F80" s="34">
        <v>1629.46</v>
      </c>
      <c r="G80" s="34"/>
      <c r="H80" s="34">
        <f t="shared" si="15"/>
        <v>0</v>
      </c>
      <c r="I80" s="34"/>
      <c r="J80" s="35">
        <f t="shared" si="16"/>
        <v>0</v>
      </c>
    </row>
    <row r="81" spans="1:10" x14ac:dyDescent="0.25">
      <c r="A81" s="55"/>
      <c r="B81" s="36"/>
      <c r="C81" s="56"/>
      <c r="D81" s="57"/>
      <c r="E81" s="39"/>
      <c r="F81" s="40"/>
      <c r="G81" s="40"/>
      <c r="H81" s="40"/>
      <c r="I81" s="40"/>
      <c r="J81" s="35"/>
    </row>
    <row r="82" spans="1:10" x14ac:dyDescent="0.25">
      <c r="A82" s="43">
        <v>9</v>
      </c>
      <c r="B82" s="44"/>
      <c r="C82" s="49" t="s">
        <v>107</v>
      </c>
      <c r="D82" s="50"/>
      <c r="E82" s="46"/>
      <c r="F82" s="29"/>
      <c r="G82" s="29"/>
      <c r="H82" s="29"/>
      <c r="I82" s="29"/>
      <c r="J82" s="30">
        <f>SUM(J83:J90)</f>
        <v>0</v>
      </c>
    </row>
    <row r="83" spans="1:10" x14ac:dyDescent="0.25">
      <c r="A83" s="51" t="s">
        <v>108</v>
      </c>
      <c r="B83" s="52">
        <v>98525</v>
      </c>
      <c r="C83" s="37" t="s">
        <v>81</v>
      </c>
      <c r="D83" s="38"/>
      <c r="E83" s="39" t="s">
        <v>3</v>
      </c>
      <c r="F83" s="34">
        <v>813.88</v>
      </c>
      <c r="G83" s="34"/>
      <c r="H83" s="34">
        <f t="shared" ref="H83:H90" si="17">I83-G83</f>
        <v>0</v>
      </c>
      <c r="I83" s="34"/>
      <c r="J83" s="35">
        <f t="shared" ref="J83:J90" si="18">F83*I83</f>
        <v>0</v>
      </c>
    </row>
    <row r="84" spans="1:10" x14ac:dyDescent="0.25">
      <c r="A84" s="51" t="s">
        <v>109</v>
      </c>
      <c r="B84" s="52">
        <v>94304</v>
      </c>
      <c r="C84" s="37" t="s">
        <v>83</v>
      </c>
      <c r="D84" s="38"/>
      <c r="E84" s="39" t="s">
        <v>131</v>
      </c>
      <c r="F84" s="34">
        <v>98.45</v>
      </c>
      <c r="G84" s="34"/>
      <c r="H84" s="34">
        <f t="shared" si="17"/>
        <v>0</v>
      </c>
      <c r="I84" s="34"/>
      <c r="J84" s="35">
        <f t="shared" si="18"/>
        <v>0</v>
      </c>
    </row>
    <row r="85" spans="1:10" x14ac:dyDescent="0.25">
      <c r="A85" s="51" t="s">
        <v>110</v>
      </c>
      <c r="B85" s="52">
        <v>100576</v>
      </c>
      <c r="C85" s="37" t="s">
        <v>85</v>
      </c>
      <c r="D85" s="38"/>
      <c r="E85" s="39" t="s">
        <v>131</v>
      </c>
      <c r="F85" s="34">
        <v>657.75</v>
      </c>
      <c r="G85" s="34"/>
      <c r="H85" s="34">
        <f t="shared" si="17"/>
        <v>0</v>
      </c>
      <c r="I85" s="34"/>
      <c r="J85" s="35">
        <f t="shared" si="18"/>
        <v>0</v>
      </c>
    </row>
    <row r="86" spans="1:10" x14ac:dyDescent="0.25">
      <c r="A86" s="51" t="s">
        <v>111</v>
      </c>
      <c r="B86" s="53">
        <v>96622</v>
      </c>
      <c r="C86" s="37" t="s">
        <v>87</v>
      </c>
      <c r="D86" s="38"/>
      <c r="E86" s="39" t="s">
        <v>131</v>
      </c>
      <c r="F86" s="34">
        <v>26.31</v>
      </c>
      <c r="G86" s="34"/>
      <c r="H86" s="34">
        <f t="shared" si="17"/>
        <v>0</v>
      </c>
      <c r="I86" s="34"/>
      <c r="J86" s="35">
        <f t="shared" si="18"/>
        <v>0</v>
      </c>
    </row>
    <row r="87" spans="1:10" x14ac:dyDescent="0.25">
      <c r="A87" s="51" t="s">
        <v>112</v>
      </c>
      <c r="B87" s="53" t="s">
        <v>89</v>
      </c>
      <c r="C87" s="37" t="s">
        <v>90</v>
      </c>
      <c r="D87" s="38"/>
      <c r="E87" s="39" t="s">
        <v>3</v>
      </c>
      <c r="F87" s="34">
        <v>575.53</v>
      </c>
      <c r="G87" s="34"/>
      <c r="H87" s="34">
        <f t="shared" si="17"/>
        <v>0</v>
      </c>
      <c r="I87" s="34"/>
      <c r="J87" s="35">
        <f t="shared" si="18"/>
        <v>0</v>
      </c>
    </row>
    <row r="88" spans="1:10" x14ac:dyDescent="0.25">
      <c r="A88" s="51" t="s">
        <v>113</v>
      </c>
      <c r="B88" s="53" t="s">
        <v>92</v>
      </c>
      <c r="C88" s="37" t="s">
        <v>93</v>
      </c>
      <c r="D88" s="38"/>
      <c r="E88" s="39" t="s">
        <v>3</v>
      </c>
      <c r="F88" s="34">
        <v>82.22</v>
      </c>
      <c r="G88" s="34"/>
      <c r="H88" s="34">
        <f t="shared" si="17"/>
        <v>0</v>
      </c>
      <c r="I88" s="34"/>
      <c r="J88" s="35">
        <f t="shared" si="18"/>
        <v>0</v>
      </c>
    </row>
    <row r="89" spans="1:10" x14ac:dyDescent="0.25">
      <c r="A89" s="51" t="s">
        <v>114</v>
      </c>
      <c r="B89" s="54">
        <v>97915</v>
      </c>
      <c r="C89" s="37" t="s">
        <v>95</v>
      </c>
      <c r="D89" s="38"/>
      <c r="E89" s="39" t="s">
        <v>47</v>
      </c>
      <c r="F89" s="34">
        <v>1447.05</v>
      </c>
      <c r="G89" s="34"/>
      <c r="H89" s="34">
        <f t="shared" si="17"/>
        <v>0</v>
      </c>
      <c r="I89" s="34"/>
      <c r="J89" s="35">
        <f t="shared" si="18"/>
        <v>0</v>
      </c>
    </row>
    <row r="90" spans="1:10" x14ac:dyDescent="0.25">
      <c r="A90" s="51" t="s">
        <v>115</v>
      </c>
      <c r="B90" s="54">
        <v>97915</v>
      </c>
      <c r="C90" s="37" t="s">
        <v>97</v>
      </c>
      <c r="D90" s="38"/>
      <c r="E90" s="39" t="s">
        <v>47</v>
      </c>
      <c r="F90" s="34">
        <v>1629.46</v>
      </c>
      <c r="G90" s="34"/>
      <c r="H90" s="34">
        <f t="shared" si="17"/>
        <v>0</v>
      </c>
      <c r="I90" s="34"/>
      <c r="J90" s="35">
        <f t="shared" si="18"/>
        <v>0</v>
      </c>
    </row>
    <row r="91" spans="1:10" x14ac:dyDescent="0.25">
      <c r="A91" s="51"/>
      <c r="B91" s="32"/>
      <c r="C91" s="37"/>
      <c r="D91" s="38"/>
      <c r="E91" s="39"/>
      <c r="F91" s="34"/>
      <c r="G91" s="34"/>
      <c r="H91" s="34"/>
      <c r="I91" s="34"/>
      <c r="J91" s="35"/>
    </row>
    <row r="92" spans="1:10" x14ac:dyDescent="0.25">
      <c r="A92" s="43">
        <v>10</v>
      </c>
      <c r="B92" s="44"/>
      <c r="C92" s="49" t="s">
        <v>116</v>
      </c>
      <c r="D92" s="50"/>
      <c r="E92" s="46"/>
      <c r="F92" s="29"/>
      <c r="G92" s="29"/>
      <c r="H92" s="29"/>
      <c r="I92" s="29"/>
      <c r="J92" s="30">
        <f>SUM(J93:J101)</f>
        <v>0</v>
      </c>
    </row>
    <row r="93" spans="1:10" x14ac:dyDescent="0.25">
      <c r="A93" s="51" t="s">
        <v>117</v>
      </c>
      <c r="B93" s="52">
        <v>98525</v>
      </c>
      <c r="C93" s="37" t="s">
        <v>81</v>
      </c>
      <c r="D93" s="38"/>
      <c r="E93" s="39" t="s">
        <v>3</v>
      </c>
      <c r="F93" s="34">
        <v>813.88</v>
      </c>
      <c r="G93" s="34"/>
      <c r="H93" s="34">
        <f t="shared" ref="H93:H101" si="19">I93-G93</f>
        <v>0</v>
      </c>
      <c r="I93" s="34"/>
      <c r="J93" s="35">
        <f t="shared" ref="J93:J101" si="20">F93*I93</f>
        <v>0</v>
      </c>
    </row>
    <row r="94" spans="1:10" x14ac:dyDescent="0.25">
      <c r="A94" s="51" t="s">
        <v>118</v>
      </c>
      <c r="B94" s="52">
        <v>94304</v>
      </c>
      <c r="C94" s="37" t="s">
        <v>83</v>
      </c>
      <c r="D94" s="38"/>
      <c r="E94" s="39" t="s">
        <v>131</v>
      </c>
      <c r="F94" s="34">
        <v>98.45</v>
      </c>
      <c r="G94" s="34"/>
      <c r="H94" s="34">
        <f t="shared" si="19"/>
        <v>0</v>
      </c>
      <c r="I94" s="34"/>
      <c r="J94" s="35">
        <f t="shared" si="20"/>
        <v>0</v>
      </c>
    </row>
    <row r="95" spans="1:10" x14ac:dyDescent="0.25">
      <c r="A95" s="51" t="s">
        <v>119</v>
      </c>
      <c r="B95" s="52">
        <v>100576</v>
      </c>
      <c r="C95" s="37" t="s">
        <v>85</v>
      </c>
      <c r="D95" s="38"/>
      <c r="E95" s="39" t="s">
        <v>131</v>
      </c>
      <c r="F95" s="34">
        <v>657.75</v>
      </c>
      <c r="G95" s="34"/>
      <c r="H95" s="34">
        <f t="shared" si="19"/>
        <v>0</v>
      </c>
      <c r="I95" s="34"/>
      <c r="J95" s="35">
        <f t="shared" si="20"/>
        <v>0</v>
      </c>
    </row>
    <row r="96" spans="1:10" x14ac:dyDescent="0.25">
      <c r="A96" s="51" t="s">
        <v>120</v>
      </c>
      <c r="B96" s="53">
        <v>96622</v>
      </c>
      <c r="C96" s="37" t="s">
        <v>87</v>
      </c>
      <c r="D96" s="38"/>
      <c r="E96" s="39" t="s">
        <v>131</v>
      </c>
      <c r="F96" s="34">
        <v>26.31</v>
      </c>
      <c r="G96" s="34"/>
      <c r="H96" s="34">
        <f t="shared" si="19"/>
        <v>0</v>
      </c>
      <c r="I96" s="34"/>
      <c r="J96" s="35">
        <f t="shared" si="20"/>
        <v>0</v>
      </c>
    </row>
    <row r="97" spans="1:10" x14ac:dyDescent="0.25">
      <c r="A97" s="51" t="s">
        <v>121</v>
      </c>
      <c r="B97" s="53" t="s">
        <v>89</v>
      </c>
      <c r="C97" s="37" t="s">
        <v>90</v>
      </c>
      <c r="D97" s="38"/>
      <c r="E97" s="39" t="s">
        <v>3</v>
      </c>
      <c r="F97" s="34">
        <v>575.53</v>
      </c>
      <c r="G97" s="34"/>
      <c r="H97" s="34">
        <f t="shared" si="19"/>
        <v>0</v>
      </c>
      <c r="I97" s="34"/>
      <c r="J97" s="35">
        <f t="shared" si="20"/>
        <v>0</v>
      </c>
    </row>
    <row r="98" spans="1:10" x14ac:dyDescent="0.25">
      <c r="A98" s="51" t="s">
        <v>122</v>
      </c>
      <c r="B98" s="53" t="s">
        <v>92</v>
      </c>
      <c r="C98" s="37" t="s">
        <v>93</v>
      </c>
      <c r="D98" s="38"/>
      <c r="E98" s="39" t="s">
        <v>3</v>
      </c>
      <c r="F98" s="34">
        <v>82.22</v>
      </c>
      <c r="G98" s="34"/>
      <c r="H98" s="34">
        <f t="shared" si="19"/>
        <v>0</v>
      </c>
      <c r="I98" s="34"/>
      <c r="J98" s="35">
        <f t="shared" si="20"/>
        <v>0</v>
      </c>
    </row>
    <row r="99" spans="1:10" x14ac:dyDescent="0.25">
      <c r="A99" s="51" t="s">
        <v>123</v>
      </c>
      <c r="B99" s="54">
        <v>97915</v>
      </c>
      <c r="C99" s="37" t="s">
        <v>95</v>
      </c>
      <c r="D99" s="38"/>
      <c r="E99" s="39" t="s">
        <v>47</v>
      </c>
      <c r="F99" s="34">
        <v>1447.05</v>
      </c>
      <c r="G99" s="34"/>
      <c r="H99" s="34">
        <f t="shared" si="19"/>
        <v>0</v>
      </c>
      <c r="I99" s="34"/>
      <c r="J99" s="35">
        <f t="shared" si="20"/>
        <v>0</v>
      </c>
    </row>
    <row r="100" spans="1:10" x14ac:dyDescent="0.25">
      <c r="A100" s="51" t="s">
        <v>124</v>
      </c>
      <c r="B100" s="54">
        <v>97915</v>
      </c>
      <c r="C100" s="37" t="s">
        <v>97</v>
      </c>
      <c r="D100" s="38"/>
      <c r="E100" s="39" t="s">
        <v>47</v>
      </c>
      <c r="F100" s="34">
        <v>1629.46</v>
      </c>
      <c r="G100" s="34"/>
      <c r="H100" s="34">
        <f t="shared" si="19"/>
        <v>0</v>
      </c>
      <c r="I100" s="34"/>
      <c r="J100" s="35">
        <f t="shared" si="20"/>
        <v>0</v>
      </c>
    </row>
    <row r="101" spans="1:10" x14ac:dyDescent="0.25">
      <c r="A101" s="51" t="s">
        <v>125</v>
      </c>
      <c r="B101" s="58" t="s">
        <v>26</v>
      </c>
      <c r="C101" s="75" t="s">
        <v>126</v>
      </c>
      <c r="D101" s="76"/>
      <c r="E101" s="39" t="s">
        <v>3</v>
      </c>
      <c r="F101" s="40">
        <v>0.85</v>
      </c>
      <c r="G101" s="40"/>
      <c r="H101" s="34">
        <f t="shared" si="19"/>
        <v>0</v>
      </c>
      <c r="I101" s="34"/>
      <c r="J101" s="35">
        <f t="shared" si="20"/>
        <v>0</v>
      </c>
    </row>
    <row r="102" spans="1:10" x14ac:dyDescent="0.25">
      <c r="A102" s="31"/>
      <c r="B102" s="32"/>
      <c r="C102" s="37"/>
      <c r="D102" s="48"/>
      <c r="E102" s="33"/>
      <c r="F102" s="34"/>
      <c r="G102" s="34"/>
      <c r="H102" s="34"/>
      <c r="I102" s="34"/>
      <c r="J102" s="35"/>
    </row>
    <row r="103" spans="1:10" ht="15.75" thickBot="1" x14ac:dyDescent="0.3">
      <c r="A103" s="59"/>
      <c r="B103" s="60"/>
      <c r="C103" s="61"/>
      <c r="D103" s="62"/>
      <c r="E103" s="63"/>
      <c r="F103" s="64"/>
      <c r="G103" s="64"/>
      <c r="H103" s="64"/>
      <c r="I103" s="64"/>
      <c r="J103" s="65"/>
    </row>
    <row r="104" spans="1:10" ht="15.75" thickBot="1" x14ac:dyDescent="0.3">
      <c r="A104" s="7"/>
      <c r="B104" s="7"/>
      <c r="C104" s="14"/>
      <c r="D104" s="14"/>
      <c r="E104" s="10"/>
      <c r="F104" s="66"/>
      <c r="G104" s="66"/>
      <c r="H104" s="66"/>
      <c r="I104" s="66"/>
      <c r="J104" s="66"/>
    </row>
    <row r="105" spans="1:10" ht="15.75" thickBot="1" x14ac:dyDescent="0.3">
      <c r="A105" s="7"/>
      <c r="B105" s="7"/>
      <c r="C105" s="14"/>
      <c r="D105" s="14"/>
      <c r="E105" s="10"/>
      <c r="F105" s="66"/>
      <c r="G105" s="66"/>
      <c r="H105" s="66"/>
      <c r="I105" s="67" t="s">
        <v>127</v>
      </c>
      <c r="J105" s="67">
        <f>J10+J18+J26+J35+J44+J53+J62+J72+J82+J92-0.01</f>
        <v>9.0000000000000011E-2</v>
      </c>
    </row>
    <row r="106" spans="1:10" x14ac:dyDescent="0.25">
      <c r="A106" s="7"/>
      <c r="B106" s="7"/>
      <c r="C106" s="14"/>
      <c r="D106" s="14"/>
      <c r="E106" s="10"/>
      <c r="F106" s="66"/>
      <c r="G106" s="66"/>
      <c r="H106" s="66"/>
      <c r="I106" s="69"/>
      <c r="J106" s="69"/>
    </row>
    <row r="107" spans="1:10" x14ac:dyDescent="0.25">
      <c r="A107" s="7"/>
      <c r="B107" s="7"/>
      <c r="C107" s="14"/>
      <c r="D107" s="14"/>
      <c r="E107" s="10"/>
      <c r="F107" s="66"/>
      <c r="G107" s="66"/>
      <c r="H107" s="66"/>
      <c r="I107" s="69"/>
      <c r="J107" s="69"/>
    </row>
    <row r="109" spans="1:10" x14ac:dyDescent="0.25">
      <c r="C109" s="68"/>
    </row>
    <row r="110" spans="1:10" x14ac:dyDescent="0.25">
      <c r="C110" s="10" t="s">
        <v>132</v>
      </c>
    </row>
    <row r="111" spans="1:10" x14ac:dyDescent="0.25">
      <c r="C111" s="10" t="s">
        <v>133</v>
      </c>
    </row>
  </sheetData>
  <mergeCells count="23">
    <mergeCell ref="C101:D101"/>
    <mergeCell ref="C46:D46"/>
    <mergeCell ref="C55:D55"/>
    <mergeCell ref="C47:D47"/>
    <mergeCell ref="C56:D56"/>
    <mergeCell ref="C71:D71"/>
    <mergeCell ref="C29:D29"/>
    <mergeCell ref="C34:D34"/>
    <mergeCell ref="C38:D38"/>
    <mergeCell ref="C28:D28"/>
    <mergeCell ref="C37:D37"/>
    <mergeCell ref="C8:D8"/>
    <mergeCell ref="C14:D14"/>
    <mergeCell ref="C16:D16"/>
    <mergeCell ref="C24:D24"/>
    <mergeCell ref="C11:D11"/>
    <mergeCell ref="C12:D12"/>
    <mergeCell ref="C13:D13"/>
    <mergeCell ref="C19:D19"/>
    <mergeCell ref="C20:D20"/>
    <mergeCell ref="C21:D21"/>
    <mergeCell ref="C22:D22"/>
    <mergeCell ref="C23:D23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2021-12-10T18:51:47Z</cp:lastPrinted>
  <dcterms:created xsi:type="dcterms:W3CDTF">2015-06-05T18:19:34Z</dcterms:created>
  <dcterms:modified xsi:type="dcterms:W3CDTF">2021-12-10T18:54:00Z</dcterms:modified>
</cp:coreProperties>
</file>